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<sst xmlns="http://schemas.openxmlformats.org/spreadsheetml/2006/main" count="68" uniqueCount="39">
  <si>
    <t>Expended</t>
  </si>
  <si>
    <t>Sept</t>
  </si>
  <si>
    <t>Oct</t>
  </si>
  <si>
    <t>Nov</t>
  </si>
  <si>
    <t>Dec</t>
  </si>
  <si>
    <t>Jan</t>
  </si>
  <si>
    <t>Feb</t>
  </si>
  <si>
    <t>Apr</t>
  </si>
  <si>
    <t>May</t>
  </si>
  <si>
    <t>Jun</t>
  </si>
  <si>
    <t>Heating Oil</t>
  </si>
  <si>
    <t>Propane</t>
  </si>
  <si>
    <t>Electricity</t>
  </si>
  <si>
    <t>Budget</t>
  </si>
  <si>
    <t>gals</t>
  </si>
  <si>
    <t>PC/MS</t>
  </si>
  <si>
    <t>HS</t>
  </si>
  <si>
    <t>Cost</t>
  </si>
  <si>
    <t>TOTAL</t>
  </si>
  <si>
    <t>Aug</t>
  </si>
  <si>
    <t>Jul</t>
  </si>
  <si>
    <t>CAPE ELIZABETH SCHOOL DEPARTMENT</t>
  </si>
  <si>
    <t>kwh</t>
  </si>
  <si>
    <t>%</t>
  </si>
  <si>
    <t>used</t>
  </si>
  <si>
    <t>Reimbursement</t>
  </si>
  <si>
    <t>sub total</t>
  </si>
  <si>
    <t>Pool</t>
  </si>
  <si>
    <t>Athletic &amp; Field Trips</t>
  </si>
  <si>
    <t>(Pool)</t>
  </si>
  <si>
    <t>Balance</t>
  </si>
  <si>
    <t>Actual Cost/gal:</t>
  </si>
  <si>
    <t>Mar</t>
  </si>
  <si>
    <t>Budgeted Cost/KW: $0.140</t>
  </si>
  <si>
    <t>Diesel &amp; Gasoline</t>
  </si>
  <si>
    <t>09-10 Monthly Energy Report</t>
  </si>
  <si>
    <t>Budgeted Cost/gal: $1.95</t>
  </si>
  <si>
    <t>Budgeted Cost/gal: $2.10</t>
  </si>
  <si>
    <t>Budgeted Cost/gal: $1.68 lock in @ $1.54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</si>
</sst>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.00"/>
    <numFmt numFmtId="167" formatCode="_(* #,##0.000_);_(* \(#,##0.000\);_(* &quot;-&quot;??_);_(@_)"/>
    <numFmt numFmtId="168" formatCode="_(* #,##0.000_);_(* \(#,##0.000\);_(* &quot;-&quot;???_);_(@_)"/>
    <numFmt numFmtId="169" formatCode="0.0%"/>
    <numFmt numFmtId="170" formatCode="0.0"/>
    <numFmt numFmtId="171" formatCode="0.0000"/>
    <numFmt numFmtId="172" formatCode="0.000"/>
    <numFmt numFmtId="173" formatCode="&quot;$&quot;#,##0.000"/>
    <numFmt numFmtId="174" formatCode="_(* #,##0.0_);_(* \(#,##0.0\);_(* &quot;-&quot;?_);_(@_)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43" fontId="0" fillId="0" borderId="0" xfId="15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15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6" fontId="0" fillId="0" borderId="1" xfId="0" applyNumberFormat="1" applyBorder="1" applyAlignment="1">
      <alignment/>
    </xf>
    <xf numFmtId="166" fontId="0" fillId="0" borderId="1" xfId="15" applyNumberFormat="1" applyBorder="1" applyAlignment="1">
      <alignment/>
    </xf>
    <xf numFmtId="165" fontId="0" fillId="0" borderId="0" xfId="15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2" xfId="0" applyNumberFormat="1" applyBorder="1" applyAlignment="1">
      <alignment/>
    </xf>
    <xf numFmtId="7" fontId="0" fillId="0" borderId="1" xfId="0" applyNumberFormat="1" applyBorder="1" applyAlignment="1">
      <alignment/>
    </xf>
    <xf numFmtId="0" fontId="0" fillId="0" borderId="5" xfId="0" applyBorder="1" applyAlignment="1">
      <alignment/>
    </xf>
    <xf numFmtId="7" fontId="0" fillId="0" borderId="1" xfId="15" applyNumberFormat="1" applyBorder="1" applyAlignment="1">
      <alignment/>
    </xf>
    <xf numFmtId="165" fontId="0" fillId="0" borderId="2" xfId="15" applyNumberFormat="1" applyBorder="1" applyAlignment="1">
      <alignment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/>
    </xf>
    <xf numFmtId="0" fontId="1" fillId="0" borderId="0" xfId="0" applyFont="1" applyAlignment="1">
      <alignment/>
    </xf>
    <xf numFmtId="166" fontId="1" fillId="0" borderId="1" xfId="0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7" fontId="0" fillId="0" borderId="2" xfId="15" applyNumberFormat="1" applyBorder="1" applyAlignment="1">
      <alignment/>
    </xf>
    <xf numFmtId="167" fontId="1" fillId="0" borderId="2" xfId="15" applyNumberFormat="1" applyFon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0" xfId="15" applyNumberFormat="1" applyBorder="1" applyAlignment="1">
      <alignment/>
    </xf>
    <xf numFmtId="166" fontId="1" fillId="0" borderId="0" xfId="0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0" fontId="0" fillId="0" borderId="8" xfId="0" applyBorder="1" applyAlignment="1">
      <alignment/>
    </xf>
    <xf numFmtId="43" fontId="0" fillId="0" borderId="0" xfId="15" applyBorder="1" applyAlignment="1">
      <alignment/>
    </xf>
    <xf numFmtId="43" fontId="0" fillId="0" borderId="2" xfId="15" applyBorder="1" applyAlignment="1">
      <alignment/>
    </xf>
    <xf numFmtId="43" fontId="0" fillId="0" borderId="3" xfId="15" applyBorder="1" applyAlignment="1">
      <alignment/>
    </xf>
    <xf numFmtId="43" fontId="0" fillId="0" borderId="4" xfId="15" applyBorder="1" applyAlignment="1">
      <alignment/>
    </xf>
    <xf numFmtId="7" fontId="0" fillId="0" borderId="0" xfId="15" applyNumberFormat="1" applyBorder="1" applyAlignment="1">
      <alignment/>
    </xf>
    <xf numFmtId="7" fontId="0" fillId="0" borderId="0" xfId="0" applyNumberFormat="1" applyBorder="1" applyAlignment="1">
      <alignment/>
    </xf>
    <xf numFmtId="167" fontId="0" fillId="0" borderId="0" xfId="15" applyNumberFormat="1" applyBorder="1" applyAlignment="1">
      <alignment/>
    </xf>
    <xf numFmtId="167" fontId="1" fillId="0" borderId="0" xfId="15" applyNumberFormat="1" applyFont="1" applyBorder="1" applyAlignment="1">
      <alignment/>
    </xf>
    <xf numFmtId="0" fontId="3" fillId="0" borderId="7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9" fontId="1" fillId="0" borderId="0" xfId="19" applyNumberFormat="1" applyFont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69" fontId="1" fillId="0" borderId="2" xfId="19" applyNumberFormat="1" applyFont="1" applyBorder="1" applyAlignment="1">
      <alignment/>
    </xf>
    <xf numFmtId="0" fontId="0" fillId="0" borderId="0" xfId="0" applyAlignment="1">
      <alignment horizontal="right"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66" fontId="1" fillId="0" borderId="1" xfId="15" applyNumberFormat="1" applyFont="1" applyBorder="1" applyAlignment="1">
      <alignment/>
    </xf>
    <xf numFmtId="166" fontId="1" fillId="0" borderId="0" xfId="15" applyNumberFormat="1" applyFont="1" applyBorder="1" applyAlignment="1">
      <alignment/>
    </xf>
    <xf numFmtId="43" fontId="1" fillId="0" borderId="0" xfId="15" applyFont="1" applyBorder="1" applyAlignment="1">
      <alignment/>
    </xf>
    <xf numFmtId="43" fontId="1" fillId="0" borderId="2" xfId="15" applyFont="1" applyBorder="1" applyAlignment="1">
      <alignment/>
    </xf>
    <xf numFmtId="43" fontId="1" fillId="0" borderId="0" xfId="15" applyFont="1" applyAlignment="1">
      <alignment/>
    </xf>
    <xf numFmtId="170" fontId="0" fillId="0" borderId="0" xfId="0" applyNumberFormat="1" applyBorder="1" applyAlignment="1">
      <alignment/>
    </xf>
    <xf numFmtId="170" fontId="0" fillId="0" borderId="0" xfId="0" applyNumberFormat="1" applyFill="1" applyBorder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Fill="1" applyBorder="1" applyAlignment="1">
      <alignment/>
    </xf>
    <xf numFmtId="166" fontId="0" fillId="0" borderId="0" xfId="15" applyNumberFormat="1" applyBorder="1" applyAlignment="1">
      <alignment horizontal="center"/>
    </xf>
    <xf numFmtId="166" fontId="0" fillId="0" borderId="1" xfId="15" applyNumberFormat="1" applyFont="1" applyBorder="1" applyAlignment="1">
      <alignment horizontal="right"/>
    </xf>
    <xf numFmtId="170" fontId="0" fillId="0" borderId="0" xfId="0" applyNumberFormat="1" applyFill="1" applyBorder="1" applyAlignment="1">
      <alignment horizontal="right"/>
    </xf>
    <xf numFmtId="166" fontId="1" fillId="0" borderId="1" xfId="0" applyNumberFormat="1" applyFont="1" applyBorder="1" applyAlignment="1">
      <alignment horizontal="left"/>
    </xf>
    <xf numFmtId="166" fontId="1" fillId="0" borderId="5" xfId="15" applyNumberFormat="1" applyFont="1" applyBorder="1" applyAlignment="1">
      <alignment/>
    </xf>
    <xf numFmtId="166" fontId="1" fillId="0" borderId="3" xfId="15" applyNumberFormat="1" applyFont="1" applyBorder="1" applyAlignment="1">
      <alignment horizontal="center"/>
    </xf>
    <xf numFmtId="165" fontId="4" fillId="0" borderId="0" xfId="0" applyNumberFormat="1" applyFont="1" applyBorder="1" applyAlignment="1">
      <alignment/>
    </xf>
    <xf numFmtId="166" fontId="0" fillId="0" borderId="1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15" applyNumberFormat="1" applyFill="1" applyBorder="1" applyAlignment="1">
      <alignment/>
    </xf>
    <xf numFmtId="0" fontId="0" fillId="0" borderId="0" xfId="0" applyFont="1" applyBorder="1" applyAlignment="1">
      <alignment/>
    </xf>
    <xf numFmtId="165" fontId="0" fillId="0" borderId="0" xfId="15" applyNumberFormat="1" applyFont="1" applyFill="1" applyBorder="1" applyAlignment="1">
      <alignment/>
    </xf>
    <xf numFmtId="173" fontId="1" fillId="0" borderId="3" xfId="15" applyNumberFormat="1" applyFont="1" applyBorder="1" applyAlignment="1">
      <alignment horizontal="center"/>
    </xf>
    <xf numFmtId="164" fontId="0" fillId="0" borderId="0" xfId="15" applyNumberForma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2" xfId="0" applyFont="1" applyBorder="1" applyAlignment="1">
      <alignment/>
    </xf>
    <xf numFmtId="43" fontId="0" fillId="0" borderId="0" xfId="15" applyFont="1" applyAlignment="1">
      <alignment/>
    </xf>
    <xf numFmtId="164" fontId="0" fillId="0" borderId="0" xfId="15" applyNumberFormat="1" applyFont="1" applyBorder="1" applyAlignment="1">
      <alignment/>
    </xf>
    <xf numFmtId="164" fontId="0" fillId="0" borderId="0" xfId="15" applyNumberFormat="1" applyBorder="1" applyAlignment="1">
      <alignment/>
    </xf>
    <xf numFmtId="0" fontId="4" fillId="0" borderId="0" xfId="0" applyFont="1" applyBorder="1" applyAlignment="1">
      <alignment/>
    </xf>
    <xf numFmtId="7" fontId="0" fillId="0" borderId="1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6" xfId="0" applyFont="1" applyBorder="1" applyAlignment="1">
      <alignment horizontal="left"/>
    </xf>
    <xf numFmtId="164" fontId="0" fillId="0" borderId="0" xfId="0" applyNumberFormat="1" applyFill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8"/>
  <sheetViews>
    <sheetView tabSelected="1" workbookViewId="0" topLeftCell="A1">
      <selection activeCell="AB17" sqref="AB17"/>
    </sheetView>
  </sheetViews>
  <sheetFormatPr defaultColWidth="9.140625" defaultRowHeight="12.75"/>
  <cols>
    <col min="1" max="1" width="1.8515625" style="0" customWidth="1"/>
    <col min="2" max="2" width="9.421875" style="0" customWidth="1"/>
    <col min="3" max="3" width="1.421875" style="0" hidden="1" customWidth="1"/>
    <col min="4" max="4" width="11.28125" style="0" hidden="1" customWidth="1"/>
    <col min="5" max="5" width="12.28125" style="0" customWidth="1"/>
    <col min="6" max="7" width="11.140625" style="0" hidden="1" customWidth="1"/>
    <col min="8" max="8" width="6.28125" style="0" customWidth="1"/>
    <col min="9" max="9" width="11.140625" style="0" customWidth="1"/>
    <col min="10" max="10" width="5.140625" style="0" customWidth="1"/>
    <col min="11" max="12" width="9.140625" style="0" hidden="1" customWidth="1"/>
    <col min="13" max="13" width="1.57421875" style="0" customWidth="1"/>
    <col min="14" max="14" width="12.140625" style="0" customWidth="1"/>
    <col min="15" max="15" width="0.13671875" style="0" hidden="1" customWidth="1"/>
    <col min="16" max="16" width="9.28125" style="0" hidden="1" customWidth="1"/>
    <col min="17" max="17" width="6.7109375" style="0" customWidth="1"/>
    <col min="18" max="18" width="10.7109375" style="0" customWidth="1"/>
    <col min="19" max="19" width="6.7109375" style="0" customWidth="1"/>
    <col min="20" max="20" width="1.421875" style="0" customWidth="1"/>
    <col min="21" max="21" width="12.8515625" style="0" customWidth="1"/>
    <col min="22" max="22" width="6.421875" style="0" customWidth="1"/>
    <col min="23" max="23" width="11.28125" style="0" customWidth="1"/>
    <col min="24" max="25" width="9.28125" style="0" hidden="1" customWidth="1"/>
    <col min="26" max="26" width="6.28125" style="0" customWidth="1"/>
    <col min="27" max="27" width="1.1484375" style="0" customWidth="1"/>
    <col min="28" max="28" width="13.00390625" style="0" customWidth="1"/>
    <col min="29" max="29" width="6.140625" style="0" customWidth="1"/>
    <col min="30" max="30" width="10.00390625" style="0" customWidth="1"/>
    <col min="31" max="31" width="6.140625" style="0" customWidth="1"/>
  </cols>
  <sheetData>
    <row r="1" spans="1:31" ht="25.5" customHeight="1">
      <c r="A1" s="91" t="s">
        <v>21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22"/>
    </row>
    <row r="2" spans="1:31" ht="29.25" customHeight="1">
      <c r="A2" s="91" t="s">
        <v>35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22"/>
    </row>
    <row r="3" ht="27.75" customHeight="1" thickBot="1"/>
    <row r="4" spans="5:31" ht="20.25" customHeight="1">
      <c r="E4" s="23" t="s">
        <v>10</v>
      </c>
      <c r="F4" s="24"/>
      <c r="G4" s="24"/>
      <c r="H4" s="24"/>
      <c r="I4" s="24"/>
      <c r="J4" s="37"/>
      <c r="K4" s="26"/>
      <c r="L4" s="26"/>
      <c r="M4" s="26"/>
      <c r="N4" s="23" t="s">
        <v>11</v>
      </c>
      <c r="O4" s="24"/>
      <c r="P4" s="24"/>
      <c r="Q4" s="24"/>
      <c r="R4" s="24"/>
      <c r="S4" s="25"/>
      <c r="T4" s="26"/>
      <c r="U4" s="89" t="s">
        <v>34</v>
      </c>
      <c r="V4" s="24"/>
      <c r="W4" s="24"/>
      <c r="X4" s="24"/>
      <c r="Y4" s="24"/>
      <c r="Z4" s="25"/>
      <c r="AA4" s="26"/>
      <c r="AB4" s="23" t="s">
        <v>12</v>
      </c>
      <c r="AC4" s="24"/>
      <c r="AD4" s="46"/>
      <c r="AE4" s="27"/>
    </row>
    <row r="5" spans="3:31" ht="12.75">
      <c r="C5" t="s">
        <v>15</v>
      </c>
      <c r="D5" t="s">
        <v>16</v>
      </c>
      <c r="E5" s="6" t="s">
        <v>17</v>
      </c>
      <c r="F5" s="7" t="s">
        <v>15</v>
      </c>
      <c r="G5" s="7" t="s">
        <v>16</v>
      </c>
      <c r="H5" s="47" t="s">
        <v>23</v>
      </c>
      <c r="I5" s="15" t="s">
        <v>14</v>
      </c>
      <c r="J5" s="50" t="s">
        <v>23</v>
      </c>
      <c r="K5" s="5" t="s">
        <v>15</v>
      </c>
      <c r="L5" s="5" t="s">
        <v>16</v>
      </c>
      <c r="M5" s="5"/>
      <c r="N5" s="6" t="s">
        <v>17</v>
      </c>
      <c r="O5" s="15" t="s">
        <v>15</v>
      </c>
      <c r="P5" s="15" t="s">
        <v>16</v>
      </c>
      <c r="Q5" s="47" t="s">
        <v>23</v>
      </c>
      <c r="R5" s="15" t="s">
        <v>14</v>
      </c>
      <c r="S5" s="50" t="s">
        <v>23</v>
      </c>
      <c r="T5" s="5"/>
      <c r="U5" s="6" t="s">
        <v>17</v>
      </c>
      <c r="V5" s="47" t="s">
        <v>23</v>
      </c>
      <c r="W5" s="15" t="s">
        <v>14</v>
      </c>
      <c r="X5" s="15" t="s">
        <v>15</v>
      </c>
      <c r="Y5" s="15" t="s">
        <v>16</v>
      </c>
      <c r="Z5" s="50" t="s">
        <v>23</v>
      </c>
      <c r="AA5" s="5"/>
      <c r="AB5" s="6" t="s">
        <v>17</v>
      </c>
      <c r="AC5" s="47" t="s">
        <v>23</v>
      </c>
      <c r="AD5" s="15" t="s">
        <v>22</v>
      </c>
      <c r="AE5" s="50" t="s">
        <v>23</v>
      </c>
    </row>
    <row r="6" spans="5:31" ht="12.75">
      <c r="E6" s="8"/>
      <c r="F6" s="7"/>
      <c r="G6" s="7"/>
      <c r="H6" s="48" t="s">
        <v>24</v>
      </c>
      <c r="I6" s="7"/>
      <c r="J6" s="51" t="s">
        <v>24</v>
      </c>
      <c r="N6" s="8"/>
      <c r="O6" s="7"/>
      <c r="P6" s="7"/>
      <c r="Q6" s="48" t="s">
        <v>24</v>
      </c>
      <c r="R6" s="7"/>
      <c r="S6" s="51" t="s">
        <v>24</v>
      </c>
      <c r="U6" s="8"/>
      <c r="V6" s="48" t="s">
        <v>24</v>
      </c>
      <c r="W6" s="7"/>
      <c r="X6" s="7"/>
      <c r="Y6" s="7"/>
      <c r="Z6" s="51" t="s">
        <v>24</v>
      </c>
      <c r="AB6" s="8"/>
      <c r="AC6" s="48" t="s">
        <v>24</v>
      </c>
      <c r="AD6" s="7"/>
      <c r="AE6" s="51" t="s">
        <v>24</v>
      </c>
    </row>
    <row r="7" spans="1:31" ht="18.75" customHeight="1">
      <c r="A7" t="s">
        <v>13</v>
      </c>
      <c r="E7" s="10">
        <v>265200</v>
      </c>
      <c r="F7" s="7"/>
      <c r="G7" s="7"/>
      <c r="H7" s="7"/>
      <c r="I7" s="12">
        <v>136000</v>
      </c>
      <c r="J7" s="9"/>
      <c r="N7" s="10">
        <v>4940</v>
      </c>
      <c r="O7" s="7"/>
      <c r="P7" s="7"/>
      <c r="Q7" s="7"/>
      <c r="R7" s="12">
        <v>2775</v>
      </c>
      <c r="S7" s="21"/>
      <c r="U7" s="10">
        <v>31000</v>
      </c>
      <c r="V7" s="33"/>
      <c r="W7" s="12">
        <v>22000</v>
      </c>
      <c r="X7" s="7"/>
      <c r="Y7" s="7"/>
      <c r="Z7" s="9"/>
      <c r="AB7" s="20">
        <v>235500</v>
      </c>
      <c r="AC7" s="42"/>
      <c r="AD7" s="44">
        <v>2.152</v>
      </c>
      <c r="AE7" s="31"/>
    </row>
    <row r="8" spans="1:31" ht="30" customHeight="1">
      <c r="A8" t="s">
        <v>0</v>
      </c>
      <c r="E8" s="8"/>
      <c r="F8" s="7"/>
      <c r="G8" s="7"/>
      <c r="H8" s="7"/>
      <c r="I8" s="7"/>
      <c r="J8" s="9"/>
      <c r="N8" s="8"/>
      <c r="O8" s="7"/>
      <c r="P8" s="7"/>
      <c r="Q8" s="7"/>
      <c r="R8" s="7"/>
      <c r="S8" s="9"/>
      <c r="U8" s="8"/>
      <c r="V8" s="7"/>
      <c r="W8" s="7"/>
      <c r="X8" s="7"/>
      <c r="Y8" s="7"/>
      <c r="Z8" s="9"/>
      <c r="AB8" s="8"/>
      <c r="AC8" s="7"/>
      <c r="AD8" s="7"/>
      <c r="AE8" s="9"/>
    </row>
    <row r="9" spans="2:31" ht="19.5" customHeight="1">
      <c r="B9" t="s">
        <v>20</v>
      </c>
      <c r="E9" s="10">
        <v>0</v>
      </c>
      <c r="F9" s="7"/>
      <c r="G9" s="7"/>
      <c r="H9" s="7"/>
      <c r="I9" s="12">
        <v>0</v>
      </c>
      <c r="J9" s="9"/>
      <c r="N9" s="10">
        <v>343.54</v>
      </c>
      <c r="O9" s="7"/>
      <c r="P9" s="7"/>
      <c r="Q9" s="7"/>
      <c r="R9" s="79">
        <v>250.3</v>
      </c>
      <c r="S9" s="9"/>
      <c r="U9" s="11">
        <v>1359.88</v>
      </c>
      <c r="V9" s="34"/>
      <c r="W9" s="7">
        <v>657.7</v>
      </c>
      <c r="X9" s="38">
        <v>7000.02</v>
      </c>
      <c r="Y9" s="38">
        <v>8541.33</v>
      </c>
      <c r="Z9" s="39"/>
      <c r="AA9" s="1"/>
      <c r="AB9" s="18">
        <v>18787.42</v>
      </c>
      <c r="AC9" s="43"/>
      <c r="AD9" s="64">
        <v>0.128</v>
      </c>
      <c r="AE9" s="9"/>
    </row>
    <row r="10" spans="2:31" ht="19.5" customHeight="1">
      <c r="B10" t="s">
        <v>19</v>
      </c>
      <c r="E10" s="10">
        <v>0</v>
      </c>
      <c r="F10" s="7"/>
      <c r="G10" s="7"/>
      <c r="H10" s="7"/>
      <c r="I10" s="12">
        <v>0</v>
      </c>
      <c r="J10" s="9"/>
      <c r="N10" s="10">
        <v>0</v>
      </c>
      <c r="O10" s="7"/>
      <c r="P10" s="7"/>
      <c r="Q10" s="7"/>
      <c r="R10" s="75">
        <v>0</v>
      </c>
      <c r="S10" s="9"/>
      <c r="U10" s="11">
        <v>606.32</v>
      </c>
      <c r="V10" s="34"/>
      <c r="W10" s="62">
        <v>298.4</v>
      </c>
      <c r="X10" s="38">
        <v>5356.77</v>
      </c>
      <c r="Y10" s="38">
        <v>6533.83</v>
      </c>
      <c r="Z10" s="39"/>
      <c r="AA10" s="1"/>
      <c r="AB10" s="18">
        <v>13467.89</v>
      </c>
      <c r="AC10" s="43"/>
      <c r="AD10" s="64">
        <v>0.091</v>
      </c>
      <c r="AE10" s="9"/>
    </row>
    <row r="11" spans="2:31" ht="19.5" customHeight="1">
      <c r="B11" t="s">
        <v>1</v>
      </c>
      <c r="E11" s="10">
        <v>0</v>
      </c>
      <c r="F11" s="7"/>
      <c r="G11" s="7"/>
      <c r="H11" s="7"/>
      <c r="I11" s="75">
        <v>0</v>
      </c>
      <c r="J11" s="9"/>
      <c r="N11" s="10">
        <v>327.93</v>
      </c>
      <c r="O11" s="7"/>
      <c r="P11" s="7"/>
      <c r="Q11" s="7"/>
      <c r="R11" s="79">
        <v>211.7</v>
      </c>
      <c r="S11" s="9"/>
      <c r="U11" s="11">
        <v>3776.56</v>
      </c>
      <c r="V11" s="34"/>
      <c r="W11" s="62">
        <v>1831.3</v>
      </c>
      <c r="X11" s="38">
        <v>7253.96</v>
      </c>
      <c r="Y11" s="38">
        <v>8866.05</v>
      </c>
      <c r="Z11" s="39"/>
      <c r="AA11" s="1"/>
      <c r="AB11" s="18">
        <v>16376.29</v>
      </c>
      <c r="AC11" s="43"/>
      <c r="AD11" s="64">
        <v>0.118</v>
      </c>
      <c r="AE11" s="9"/>
    </row>
    <row r="12" spans="2:31" ht="19.5" customHeight="1">
      <c r="B12" t="s">
        <v>2</v>
      </c>
      <c r="C12" s="1">
        <v>11829.38</v>
      </c>
      <c r="D12" s="1">
        <v>12302.55</v>
      </c>
      <c r="E12" s="11">
        <v>17524.95</v>
      </c>
      <c r="F12" s="12"/>
      <c r="G12" s="12"/>
      <c r="H12" s="49"/>
      <c r="I12" s="16">
        <v>9001</v>
      </c>
      <c r="J12" s="9"/>
      <c r="K12" s="1">
        <v>455</v>
      </c>
      <c r="L12" s="1">
        <v>149.57</v>
      </c>
      <c r="M12" s="1"/>
      <c r="N12" s="10">
        <v>0</v>
      </c>
      <c r="O12" s="16"/>
      <c r="P12" s="16"/>
      <c r="Q12" s="16"/>
      <c r="R12" s="79">
        <v>0</v>
      </c>
      <c r="S12" s="17"/>
      <c r="T12" s="2"/>
      <c r="U12" s="11">
        <v>3744.81</v>
      </c>
      <c r="V12" s="34"/>
      <c r="W12" s="63">
        <v>1817.4</v>
      </c>
      <c r="X12" s="38"/>
      <c r="Y12" s="38"/>
      <c r="Z12" s="39"/>
      <c r="AA12" s="1"/>
      <c r="AB12" s="18">
        <v>25306.36</v>
      </c>
      <c r="AC12" s="43"/>
      <c r="AD12" s="65">
        <v>0.161</v>
      </c>
      <c r="AE12" s="9"/>
    </row>
    <row r="13" spans="2:31" ht="19.5" customHeight="1">
      <c r="B13" t="s">
        <v>3</v>
      </c>
      <c r="E13" s="73">
        <v>18508.18</v>
      </c>
      <c r="F13" s="74"/>
      <c r="G13" s="74"/>
      <c r="H13" s="74"/>
      <c r="I13" s="80">
        <v>9506</v>
      </c>
      <c r="J13" s="81"/>
      <c r="K13" s="82"/>
      <c r="L13" s="82"/>
      <c r="M13" s="82"/>
      <c r="N13" s="73">
        <v>817.25</v>
      </c>
      <c r="O13" s="80"/>
      <c r="P13" s="80"/>
      <c r="Q13" s="80"/>
      <c r="R13" s="79">
        <v>527.6</v>
      </c>
      <c r="S13" s="9"/>
      <c r="U13" s="11">
        <v>2635.86</v>
      </c>
      <c r="V13" s="34"/>
      <c r="W13" s="63">
        <v>1280.4</v>
      </c>
      <c r="X13" s="38"/>
      <c r="Y13" s="38"/>
      <c r="Z13" s="39"/>
      <c r="AA13" s="1"/>
      <c r="AB13" s="18">
        <v>23725.68</v>
      </c>
      <c r="AC13" s="7"/>
      <c r="AD13" s="65">
        <v>0.161</v>
      </c>
      <c r="AE13" s="9"/>
    </row>
    <row r="14" spans="2:31" ht="19.5" customHeight="1">
      <c r="B14" t="s">
        <v>4</v>
      </c>
      <c r="E14" s="73">
        <v>47699.55</v>
      </c>
      <c r="F14" s="72"/>
      <c r="G14" s="72"/>
      <c r="H14" s="72"/>
      <c r="I14" s="83">
        <v>24499</v>
      </c>
      <c r="J14" s="9"/>
      <c r="K14" s="1"/>
      <c r="L14" s="1"/>
      <c r="M14" s="1"/>
      <c r="N14" s="10">
        <v>519.84</v>
      </c>
      <c r="O14" s="16"/>
      <c r="P14" s="16"/>
      <c r="Q14" s="16"/>
      <c r="R14" s="79">
        <v>335.6</v>
      </c>
      <c r="S14" s="9"/>
      <c r="U14" s="11">
        <v>3865.84</v>
      </c>
      <c r="V14" s="34"/>
      <c r="W14" s="63">
        <v>1862.9</v>
      </c>
      <c r="X14" s="38"/>
      <c r="Y14" s="38"/>
      <c r="Z14" s="39"/>
      <c r="AA14" s="1"/>
      <c r="AB14" s="18">
        <v>25954.89</v>
      </c>
      <c r="AC14" s="7"/>
      <c r="AD14" s="65">
        <v>0.172</v>
      </c>
      <c r="AE14" s="9"/>
    </row>
    <row r="15" spans="2:31" ht="19.5" customHeight="1">
      <c r="B15" t="s">
        <v>5</v>
      </c>
      <c r="E15" s="73">
        <v>31157.85</v>
      </c>
      <c r="F15" s="72"/>
      <c r="G15" s="72"/>
      <c r="H15" s="72"/>
      <c r="I15" s="83">
        <v>16003</v>
      </c>
      <c r="J15" s="9"/>
      <c r="K15" s="1"/>
      <c r="L15" s="1"/>
      <c r="M15" s="1"/>
      <c r="N15" s="10">
        <v>76.37</v>
      </c>
      <c r="O15" s="16"/>
      <c r="P15" s="16"/>
      <c r="Q15" s="16"/>
      <c r="R15" s="90">
        <v>49.3</v>
      </c>
      <c r="S15" s="9"/>
      <c r="U15" s="11">
        <v>4247.87</v>
      </c>
      <c r="V15" s="34"/>
      <c r="W15" s="63">
        <v>1967.1</v>
      </c>
      <c r="X15" s="38"/>
      <c r="Y15" s="38"/>
      <c r="Z15" s="39"/>
      <c r="AA15" s="1"/>
      <c r="AB15" s="18">
        <v>28609.18</v>
      </c>
      <c r="AC15" s="7"/>
      <c r="AD15" s="64">
        <v>0.191</v>
      </c>
      <c r="AE15" s="9"/>
    </row>
    <row r="16" spans="2:31" ht="19.5" customHeight="1">
      <c r="B16" t="s">
        <v>6</v>
      </c>
      <c r="E16" s="73">
        <v>46718.27</v>
      </c>
      <c r="F16" s="74"/>
      <c r="G16" s="74"/>
      <c r="H16" s="74"/>
      <c r="I16" s="83">
        <v>23995</v>
      </c>
      <c r="J16" s="9"/>
      <c r="K16" s="1"/>
      <c r="L16" s="1"/>
      <c r="M16" s="1"/>
      <c r="N16" s="10">
        <v>849.62</v>
      </c>
      <c r="R16" s="79">
        <v>548.5</v>
      </c>
      <c r="S16" s="9"/>
      <c r="U16" s="11">
        <v>3196.77</v>
      </c>
      <c r="V16" s="34"/>
      <c r="W16" s="63">
        <v>1485.3</v>
      </c>
      <c r="X16" s="38"/>
      <c r="Y16" s="38"/>
      <c r="Z16" s="39"/>
      <c r="AA16" s="1"/>
      <c r="AB16" s="18">
        <v>27752.34</v>
      </c>
      <c r="AC16" s="7"/>
      <c r="AD16" s="64">
        <v>0.181</v>
      </c>
      <c r="AE16" s="9"/>
    </row>
    <row r="17" spans="2:31" ht="19.5" customHeight="1">
      <c r="B17" t="s">
        <v>32</v>
      </c>
      <c r="E17" s="73">
        <v>15583.79</v>
      </c>
      <c r="F17" s="85"/>
      <c r="G17" s="85"/>
      <c r="H17" s="85"/>
      <c r="I17" s="83">
        <v>8004</v>
      </c>
      <c r="J17" s="9"/>
      <c r="K17" s="1"/>
      <c r="L17" s="1"/>
      <c r="M17" s="1"/>
      <c r="N17" s="10">
        <v>64.59</v>
      </c>
      <c r="O17" s="16"/>
      <c r="P17" s="16"/>
      <c r="Q17" s="16"/>
      <c r="R17" s="90">
        <v>41.7</v>
      </c>
      <c r="S17" s="9"/>
      <c r="U17" s="11">
        <v>3817.61</v>
      </c>
      <c r="V17" s="34"/>
      <c r="W17" s="63">
        <v>1830.1</v>
      </c>
      <c r="X17" s="38"/>
      <c r="Y17" s="38"/>
      <c r="Z17" s="39"/>
      <c r="AA17" s="1"/>
      <c r="AB17" s="86">
        <v>30072.46</v>
      </c>
      <c r="AC17" s="85"/>
      <c r="AD17" s="87">
        <v>0.165</v>
      </c>
      <c r="AE17" s="9"/>
    </row>
    <row r="18" spans="2:31" ht="19.5" customHeight="1">
      <c r="B18" t="s">
        <v>7</v>
      </c>
      <c r="E18" s="10">
        <v>18496.5</v>
      </c>
      <c r="F18" s="7"/>
      <c r="G18" s="7"/>
      <c r="H18" s="7"/>
      <c r="I18" s="84">
        <v>9500</v>
      </c>
      <c r="J18" s="9"/>
      <c r="K18" s="1"/>
      <c r="L18" s="1"/>
      <c r="M18" s="1"/>
      <c r="N18" s="10">
        <v>654.5</v>
      </c>
      <c r="O18" s="16"/>
      <c r="P18" s="16"/>
      <c r="Q18" s="16"/>
      <c r="R18" s="75">
        <v>415.8</v>
      </c>
      <c r="S18" s="9"/>
      <c r="U18" s="67">
        <v>2743.7</v>
      </c>
      <c r="V18" s="66"/>
      <c r="W18" s="68">
        <v>1315.6</v>
      </c>
      <c r="X18" s="38"/>
      <c r="Y18" s="38"/>
      <c r="Z18" s="39"/>
      <c r="AA18" s="1"/>
      <c r="AB18" s="18">
        <v>26756.92</v>
      </c>
      <c r="AC18" s="7"/>
      <c r="AD18" s="64">
        <v>0.187</v>
      </c>
      <c r="AE18" s="9"/>
    </row>
    <row r="19" spans="2:31" ht="19.5" customHeight="1">
      <c r="B19" t="s">
        <v>8</v>
      </c>
      <c r="E19" s="73"/>
      <c r="F19" s="76"/>
      <c r="G19" s="76"/>
      <c r="H19" s="76"/>
      <c r="I19" s="83"/>
      <c r="J19" s="81"/>
      <c r="K19" s="82"/>
      <c r="L19" s="82"/>
      <c r="M19" s="82"/>
      <c r="N19" s="73"/>
      <c r="O19" s="80"/>
      <c r="P19" s="80"/>
      <c r="Q19" s="80"/>
      <c r="R19" s="88"/>
      <c r="S19" s="9"/>
      <c r="U19" s="11"/>
      <c r="V19" s="34"/>
      <c r="W19" s="63"/>
      <c r="X19" s="38"/>
      <c r="Y19" s="38"/>
      <c r="Z19" s="39"/>
      <c r="AA19" s="1"/>
      <c r="AB19" s="18"/>
      <c r="AC19" s="7"/>
      <c r="AD19" s="64"/>
      <c r="AE19" s="9"/>
    </row>
    <row r="20" spans="2:31" ht="19.5" customHeight="1">
      <c r="B20" t="s">
        <v>9</v>
      </c>
      <c r="E20" s="73"/>
      <c r="F20" s="76"/>
      <c r="G20" s="76"/>
      <c r="H20" s="76"/>
      <c r="I20" s="83"/>
      <c r="J20" s="9"/>
      <c r="K20" s="1"/>
      <c r="L20" s="1"/>
      <c r="M20" s="1"/>
      <c r="N20" s="10"/>
      <c r="O20" s="16"/>
      <c r="P20" s="16"/>
      <c r="Q20" s="16"/>
      <c r="R20" s="77"/>
      <c r="S20" s="9"/>
      <c r="U20" s="11"/>
      <c r="V20" s="34"/>
      <c r="W20" s="63"/>
      <c r="X20" s="38"/>
      <c r="Y20" s="38"/>
      <c r="Z20" s="39"/>
      <c r="AA20" s="1"/>
      <c r="AB20" s="86"/>
      <c r="AC20" s="85"/>
      <c r="AD20" s="87"/>
      <c r="AE20" s="9"/>
    </row>
    <row r="21" spans="2:31" ht="19.5" customHeight="1">
      <c r="B21" s="53" t="s">
        <v>26</v>
      </c>
      <c r="E21" s="29">
        <f>SUM(E9:E20)</f>
        <v>195689.09</v>
      </c>
      <c r="F21" s="7"/>
      <c r="G21" s="7"/>
      <c r="H21" s="7"/>
      <c r="I21" s="16"/>
      <c r="J21" s="9"/>
      <c r="K21" s="1"/>
      <c r="L21" s="1"/>
      <c r="M21" s="1"/>
      <c r="N21" s="29">
        <f>SUM(N9:N20)</f>
        <v>3653.64</v>
      </c>
      <c r="O21" s="16"/>
      <c r="P21" s="16"/>
      <c r="Q21" s="16"/>
      <c r="R21" s="7"/>
      <c r="S21" s="9"/>
      <c r="U21" s="29">
        <f>SUM(U9:U20)</f>
        <v>29995.22</v>
      </c>
      <c r="V21" s="34"/>
      <c r="W21" s="7"/>
      <c r="X21" s="38"/>
      <c r="Y21" s="38"/>
      <c r="Z21" s="39"/>
      <c r="AA21" s="1"/>
      <c r="AB21" s="29">
        <f>SUM(AB9:AB20)</f>
        <v>236809.43</v>
      </c>
      <c r="AC21" s="7"/>
      <c r="AD21" s="7"/>
      <c r="AE21" s="9"/>
    </row>
    <row r="22" spans="1:31" ht="11.25" customHeight="1">
      <c r="A22" s="28"/>
      <c r="E22" s="10"/>
      <c r="F22" s="7"/>
      <c r="G22" s="7"/>
      <c r="H22" s="7"/>
      <c r="I22" s="7"/>
      <c r="J22" s="9"/>
      <c r="K22" s="1"/>
      <c r="L22" s="1"/>
      <c r="M22" s="1"/>
      <c r="N22" s="10"/>
      <c r="O22" s="16"/>
      <c r="P22" s="16"/>
      <c r="Q22" s="16"/>
      <c r="R22" s="7"/>
      <c r="S22" s="9"/>
      <c r="U22" s="11"/>
      <c r="V22" s="34"/>
      <c r="W22" s="7"/>
      <c r="X22" s="38"/>
      <c r="Y22" s="38"/>
      <c r="Z22" s="39"/>
      <c r="AA22" s="1"/>
      <c r="AB22" s="8"/>
      <c r="AC22" s="7"/>
      <c r="AD22" s="7"/>
      <c r="AE22" s="9"/>
    </row>
    <row r="23" spans="1:31" ht="12.75" customHeight="1">
      <c r="A23" s="28" t="s">
        <v>25</v>
      </c>
      <c r="E23" s="29">
        <v>-11700</v>
      </c>
      <c r="F23" s="7"/>
      <c r="G23" s="7"/>
      <c r="H23" s="55" t="s">
        <v>29</v>
      </c>
      <c r="I23" s="7"/>
      <c r="J23" s="9"/>
      <c r="N23" s="29">
        <v>0</v>
      </c>
      <c r="O23" s="54"/>
      <c r="P23" s="54"/>
      <c r="Q23" s="54"/>
      <c r="R23" s="55"/>
      <c r="S23" s="56"/>
      <c r="T23" s="28"/>
      <c r="U23" s="57">
        <v>-15000</v>
      </c>
      <c r="V23" s="58" t="s">
        <v>28</v>
      </c>
      <c r="W23" s="55"/>
      <c r="X23" s="59"/>
      <c r="Y23" s="59"/>
      <c r="Z23" s="60"/>
      <c r="AA23" s="61"/>
      <c r="AB23" s="29">
        <v>-65000</v>
      </c>
      <c r="AC23" s="55" t="s">
        <v>27</v>
      </c>
      <c r="AD23" s="55"/>
      <c r="AE23" s="56"/>
    </row>
    <row r="24" spans="2:31" ht="27" customHeight="1">
      <c r="B24" t="s">
        <v>18</v>
      </c>
      <c r="E24" s="10">
        <f>SUM(E21:E23)</f>
        <v>183989.09</v>
      </c>
      <c r="F24" s="7"/>
      <c r="G24" s="7"/>
      <c r="H24" s="49">
        <f>E24/E7</f>
        <v>0.6937748491704374</v>
      </c>
      <c r="I24" s="12">
        <f>SUM(I9:I20)</f>
        <v>100508</v>
      </c>
      <c r="J24" s="52">
        <f>I24/I7</f>
        <v>0.7390294117647059</v>
      </c>
      <c r="N24" s="10">
        <f>SUM(N21:N23)</f>
        <v>3653.64</v>
      </c>
      <c r="O24" s="16"/>
      <c r="P24" s="16"/>
      <c r="Q24" s="49">
        <f>N24/N7</f>
        <v>0.7396032388663968</v>
      </c>
      <c r="R24" s="16">
        <f>SUM(R9:R20)</f>
        <v>2380.5</v>
      </c>
      <c r="S24" s="52">
        <f>R24/R7</f>
        <v>0.8578378378378378</v>
      </c>
      <c r="U24" s="10">
        <f>SUM(U21:U23)</f>
        <v>14995.220000000001</v>
      </c>
      <c r="V24" s="49">
        <f>U24/U7</f>
        <v>0.4837167741935484</v>
      </c>
      <c r="W24" s="7">
        <f>SUM(W9:W20)</f>
        <v>14346.2</v>
      </c>
      <c r="X24" s="38"/>
      <c r="Y24" s="38"/>
      <c r="Z24" s="52">
        <f>W24/W7</f>
        <v>0.6521</v>
      </c>
      <c r="AA24" s="1"/>
      <c r="AB24" s="10">
        <f>SUM(AB21:AB23)</f>
        <v>171809.43</v>
      </c>
      <c r="AC24" s="49">
        <f>AB24/AB7</f>
        <v>0.7295517197452229</v>
      </c>
      <c r="AD24" s="64">
        <f>SUM(AD9:AD20)</f>
        <v>1.5550000000000002</v>
      </c>
      <c r="AE24" s="52">
        <f>AD24/AD7</f>
        <v>0.7225836431226766</v>
      </c>
    </row>
    <row r="25" spans="2:31" ht="38.25" customHeight="1">
      <c r="B25" s="28" t="s">
        <v>30</v>
      </c>
      <c r="C25" s="28"/>
      <c r="D25" s="28"/>
      <c r="E25" s="29">
        <f>E7-E24</f>
        <v>81210.91</v>
      </c>
      <c r="F25" s="7"/>
      <c r="G25" s="7"/>
      <c r="H25" s="7"/>
      <c r="I25" s="36">
        <f>I7-I24</f>
        <v>35492</v>
      </c>
      <c r="J25" s="9"/>
      <c r="N25" s="29">
        <f>N7-N24</f>
        <v>1286.3600000000001</v>
      </c>
      <c r="O25" s="16"/>
      <c r="P25" s="16"/>
      <c r="Q25" s="16"/>
      <c r="R25" s="36">
        <f>R7-R24</f>
        <v>394.5</v>
      </c>
      <c r="S25" s="30"/>
      <c r="U25" s="29">
        <f>U7-U24</f>
        <v>16004.779999999999</v>
      </c>
      <c r="V25" s="35"/>
      <c r="W25" s="36">
        <f>W7-W24</f>
        <v>7653.799999999999</v>
      </c>
      <c r="X25" s="38"/>
      <c r="Y25" s="38"/>
      <c r="Z25" s="39"/>
      <c r="AA25" s="1"/>
      <c r="AB25" s="29">
        <f>AB7-AB24</f>
        <v>63690.57000000001</v>
      </c>
      <c r="AC25" s="35"/>
      <c r="AD25" s="45">
        <f>AD7-AD24</f>
        <v>0.597</v>
      </c>
      <c r="AE25" s="32"/>
    </row>
    <row r="26" spans="2:31" ht="21" customHeight="1">
      <c r="B26" s="28"/>
      <c r="C26" s="28"/>
      <c r="D26" s="28"/>
      <c r="E26" s="69" t="s">
        <v>36</v>
      </c>
      <c r="F26" s="7"/>
      <c r="G26" s="7"/>
      <c r="H26" s="7"/>
      <c r="I26" s="36"/>
      <c r="J26" s="9"/>
      <c r="N26" s="69" t="s">
        <v>38</v>
      </c>
      <c r="O26" s="16"/>
      <c r="P26" s="16"/>
      <c r="Q26" s="16"/>
      <c r="R26" s="36"/>
      <c r="S26" s="30"/>
      <c r="U26" s="69" t="s">
        <v>37</v>
      </c>
      <c r="V26" s="35"/>
      <c r="W26" s="36"/>
      <c r="X26" s="38"/>
      <c r="Y26" s="38"/>
      <c r="Z26" s="39"/>
      <c r="AA26" s="1"/>
      <c r="AB26" s="69" t="s">
        <v>33</v>
      </c>
      <c r="AC26" s="35"/>
      <c r="AD26" s="45"/>
      <c r="AE26" s="32"/>
    </row>
    <row r="27" spans="5:31" ht="19.5" customHeight="1" thickBot="1">
      <c r="E27" s="70" t="s">
        <v>31</v>
      </c>
      <c r="F27" s="71" t="e">
        <f>E21/G24</f>
        <v>#DIV/0!</v>
      </c>
      <c r="G27" s="13"/>
      <c r="H27" s="71">
        <f>E21/I24</f>
        <v>1.9470001392923946</v>
      </c>
      <c r="I27" s="13"/>
      <c r="J27" s="14"/>
      <c r="N27" s="70" t="s">
        <v>31</v>
      </c>
      <c r="O27" s="13"/>
      <c r="P27" s="13"/>
      <c r="Q27" s="71">
        <f>N21/R24</f>
        <v>1.5348204158790169</v>
      </c>
      <c r="R27" s="13"/>
      <c r="S27" s="14"/>
      <c r="U27" s="70" t="s">
        <v>31</v>
      </c>
      <c r="V27" s="71">
        <f>U21/W24</f>
        <v>2.0908128981890677</v>
      </c>
      <c r="W27" s="13"/>
      <c r="X27" s="40"/>
      <c r="Y27" s="40"/>
      <c r="Z27" s="41"/>
      <c r="AA27" s="1"/>
      <c r="AB27" s="19"/>
      <c r="AC27" s="78"/>
      <c r="AD27" s="13"/>
      <c r="AE27" s="14"/>
    </row>
    <row r="28" spans="5:27" ht="19.5" customHeight="1">
      <c r="E28" s="3"/>
      <c r="N28" s="3"/>
      <c r="U28" s="4"/>
      <c r="V28" s="4"/>
      <c r="X28" s="1"/>
      <c r="Y28" s="1"/>
      <c r="Z28" s="1"/>
      <c r="AA28" s="1"/>
    </row>
    <row r="29" spans="5:22" ht="19.5" customHeight="1">
      <c r="E29" s="3"/>
      <c r="N29" s="3"/>
      <c r="U29" s="4"/>
      <c r="V29" s="4"/>
    </row>
    <row r="30" spans="5:22" ht="19.5" customHeight="1">
      <c r="E30" s="3"/>
      <c r="N30" s="3"/>
      <c r="U30" s="3"/>
      <c r="V30" s="3"/>
    </row>
    <row r="31" spans="5:22" ht="19.5" customHeight="1">
      <c r="E31" s="3"/>
      <c r="N31" s="3"/>
      <c r="U31" s="3"/>
      <c r="V31" s="3"/>
    </row>
    <row r="32" spans="5:22" ht="19.5" customHeight="1">
      <c r="E32" s="3"/>
      <c r="N32" s="3"/>
      <c r="U32" s="3"/>
      <c r="V32" s="3"/>
    </row>
    <row r="33" spans="5:22" ht="19.5" customHeight="1">
      <c r="E33" s="3"/>
      <c r="N33" s="3"/>
      <c r="U33" s="3"/>
      <c r="V33" s="3"/>
    </row>
    <row r="34" spans="5:22" ht="12.75">
      <c r="E34" s="3"/>
      <c r="N34" s="3"/>
      <c r="U34" s="3"/>
      <c r="V34" s="3"/>
    </row>
    <row r="35" spans="5:22" ht="12.75">
      <c r="E35" s="3"/>
      <c r="N35" s="3"/>
      <c r="U35" s="3"/>
      <c r="V35" s="3"/>
    </row>
    <row r="36" spans="5:22" ht="12.75">
      <c r="E36" s="3"/>
      <c r="U36" s="3"/>
      <c r="V36" s="3"/>
    </row>
    <row r="37" spans="5:22" ht="12.75">
      <c r="E37" s="3"/>
      <c r="U37" s="3"/>
      <c r="V37" s="3"/>
    </row>
    <row r="38" spans="5:22" ht="12.75">
      <c r="E38" s="3"/>
      <c r="U38" s="3"/>
      <c r="V38" s="3"/>
    </row>
  </sheetData>
  <mergeCells count="2">
    <mergeCell ref="A1:AD1"/>
    <mergeCell ref="A2:AD2"/>
  </mergeCells>
  <printOptions gridLines="1"/>
  <pageMargins left="0.25" right="0.25" top="0.82" bottom="0.69" header="0.3" footer="0.25"/>
  <pageSetup fitToHeight="1" fitToWidth="1" horizontalDpi="600" verticalDpi="600" orientation="landscape" scale="84" r:id="rId1"/>
  <headerFooter alignWithMargins="0">
    <oddFooter>&amp;L&amp;8&amp;D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Cape Elizabeth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paportria</dc:creator>
  <cp:keywords/>
  <dc:description/>
  <cp:lastModifiedBy>paportria</cp:lastModifiedBy>
  <cp:lastPrinted>2010-05-20T19:32:39Z</cp:lastPrinted>
  <dcterms:created xsi:type="dcterms:W3CDTF">2005-10-19T19:14:03Z</dcterms:created>
  <dcterms:modified xsi:type="dcterms:W3CDTF">2010-05-20T19:33:22Z</dcterms:modified>
  <cp:category/>
  <cp:version/>
  <cp:contentType/>
  <cp:contentStatus/>
</cp:coreProperties>
</file>